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etvediba\download2\"/>
    </mc:Choice>
  </mc:AlternateContent>
  <xr:revisionPtr revIDLastSave="0" documentId="8_{48C937A4-8C19-4660-BCAA-E305EA93ED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ērķdotācija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I10" i="2" l="1"/>
  <c r="J10" i="2" s="1"/>
  <c r="I11" i="2"/>
  <c r="J11" i="2" s="1"/>
  <c r="I12" i="2"/>
  <c r="J12" i="2" s="1"/>
  <c r="I13" i="2"/>
  <c r="J13" i="2" s="1"/>
  <c r="I14" i="2"/>
  <c r="J14" i="2"/>
  <c r="I15" i="2"/>
  <c r="J15" i="2" s="1"/>
  <c r="I16" i="2"/>
  <c r="J16" i="2"/>
  <c r="I17" i="2"/>
  <c r="J17" i="2"/>
  <c r="I18" i="2"/>
  <c r="J18" i="2"/>
  <c r="I19" i="2"/>
  <c r="J19" i="2"/>
  <c r="I20" i="2"/>
  <c r="J20" i="2" s="1"/>
  <c r="I21" i="2"/>
  <c r="J21" i="2" s="1"/>
  <c r="I22" i="2"/>
  <c r="J22" i="2" s="1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 s="1"/>
  <c r="I30" i="2"/>
  <c r="J30" i="2" s="1"/>
  <c r="I8" i="2"/>
  <c r="J8" i="2"/>
  <c r="I9" i="2"/>
  <c r="J9" i="2"/>
  <c r="I7" i="2"/>
  <c r="J7" i="2" s="1"/>
  <c r="E8" i="2"/>
  <c r="F8" i="2" s="1"/>
  <c r="E9" i="2"/>
  <c r="F9" i="2" s="1"/>
  <c r="E10" i="2"/>
  <c r="F10" i="2"/>
  <c r="E11" i="2"/>
  <c r="F11" i="2" s="1"/>
  <c r="E12" i="2"/>
  <c r="F12" i="2" s="1"/>
  <c r="E13" i="2"/>
  <c r="F13" i="2" s="1"/>
  <c r="E14" i="2"/>
  <c r="F14" i="2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/>
  <c r="E22" i="2"/>
  <c r="F22" i="2" s="1"/>
  <c r="E23" i="2"/>
  <c r="F23" i="2" s="1"/>
  <c r="E24" i="2"/>
  <c r="F24" i="2" s="1"/>
  <c r="E25" i="2"/>
  <c r="F25" i="2" s="1"/>
  <c r="E26" i="2"/>
  <c r="F26" i="2"/>
  <c r="E27" i="2"/>
  <c r="F27" i="2"/>
  <c r="E28" i="2"/>
  <c r="F28" i="2" s="1"/>
  <c r="E29" i="2"/>
  <c r="F29" i="2" s="1"/>
  <c r="E30" i="2"/>
  <c r="F30" i="2" s="1"/>
  <c r="E7" i="2"/>
  <c r="L22" i="2"/>
  <c r="N22" i="2" s="1"/>
  <c r="O22" i="2" s="1"/>
  <c r="L8" i="2"/>
  <c r="L9" i="2"/>
  <c r="N9" i="2" s="1"/>
  <c r="L10" i="2"/>
  <c r="N10" i="2" s="1"/>
  <c r="O10" i="2" s="1"/>
  <c r="L11" i="2"/>
  <c r="N11" i="2" s="1"/>
  <c r="O11" i="2" s="1"/>
  <c r="L12" i="2"/>
  <c r="N12" i="2" s="1"/>
  <c r="O12" i="2" s="1"/>
  <c r="L13" i="2"/>
  <c r="N13" i="2" s="1"/>
  <c r="O13" i="2" s="1"/>
  <c r="L14" i="2"/>
  <c r="N14" i="2" s="1"/>
  <c r="L15" i="2"/>
  <c r="N15" i="2" s="1"/>
  <c r="O15" i="2" s="1"/>
  <c r="L16" i="2"/>
  <c r="N16" i="2" s="1"/>
  <c r="O16" i="2" s="1"/>
  <c r="L17" i="2"/>
  <c r="N17" i="2" s="1"/>
  <c r="O17" i="2" s="1"/>
  <c r="L18" i="2"/>
  <c r="N18" i="2" s="1"/>
  <c r="L19" i="2"/>
  <c r="N19" i="2" s="1"/>
  <c r="O19" i="2" s="1"/>
  <c r="L20" i="2"/>
  <c r="N20" i="2" s="1"/>
  <c r="O20" i="2" s="1"/>
  <c r="L21" i="2"/>
  <c r="N21" i="2" s="1"/>
  <c r="O21" i="2" s="1"/>
  <c r="L23" i="2"/>
  <c r="N23" i="2" s="1"/>
  <c r="L24" i="2"/>
  <c r="N24" i="2" s="1"/>
  <c r="O24" i="2" s="1"/>
  <c r="L25" i="2"/>
  <c r="N25" i="2" s="1"/>
  <c r="O25" i="2" s="1"/>
  <c r="L26" i="2"/>
  <c r="N26" i="2" s="1"/>
  <c r="O26" i="2" s="1"/>
  <c r="L27" i="2"/>
  <c r="N27" i="2" s="1"/>
  <c r="L28" i="2"/>
  <c r="N28" i="2" s="1"/>
  <c r="O28" i="2" s="1"/>
  <c r="L29" i="2"/>
  <c r="N29" i="2" s="1"/>
  <c r="O29" i="2" s="1"/>
  <c r="L30" i="2"/>
  <c r="N30" i="2" s="1"/>
  <c r="O30" i="2" s="1"/>
  <c r="L7" i="2"/>
  <c r="N7" i="2" s="1"/>
  <c r="G31" i="2"/>
  <c r="H31" i="2"/>
  <c r="K29" i="2"/>
  <c r="K30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7" i="2"/>
  <c r="C31" i="2"/>
  <c r="D31" i="2"/>
  <c r="J31" i="2" l="1"/>
  <c r="I31" i="2"/>
  <c r="E31" i="2"/>
  <c r="F7" i="2"/>
  <c r="F31" i="2" s="1"/>
  <c r="O23" i="2"/>
  <c r="O27" i="2"/>
  <c r="L31" i="2"/>
  <c r="O9" i="2"/>
  <c r="N8" i="2"/>
  <c r="O8" i="2" s="1"/>
  <c r="O18" i="2"/>
  <c r="O14" i="2"/>
  <c r="K31" i="2"/>
  <c r="O7" i="2"/>
  <c r="O31" i="2" l="1"/>
  <c r="N31" i="2"/>
</calcChain>
</file>

<file path=xl/sharedStrings.xml><?xml version="1.0" encoding="utf-8"?>
<sst xmlns="http://schemas.openxmlformats.org/spreadsheetml/2006/main" count="34" uniqueCount="34">
  <si>
    <t>Nr. p.k.</t>
  </si>
  <si>
    <t>Madonas Valsts ģimnāzija</t>
  </si>
  <si>
    <t>Barkavas pamatskola</t>
  </si>
  <si>
    <t>Bērzaunes pamatskola</t>
  </si>
  <si>
    <t>Degumnieku pamatskola</t>
  </si>
  <si>
    <t>Dzelzavas pamatskola</t>
  </si>
  <si>
    <t>Kalsnavas pamatskola</t>
  </si>
  <si>
    <t>Kusas pamatskola</t>
  </si>
  <si>
    <t>Liezēres pamatskola</t>
  </si>
  <si>
    <t>Praulienas pamatskola</t>
  </si>
  <si>
    <t>Madonas pilsētas PII "Kastanītis"</t>
  </si>
  <si>
    <t>Madonas pilsētas PII "Priedīte"</t>
  </si>
  <si>
    <t>Madonas pilsētas PII "Saulīte"</t>
  </si>
  <si>
    <t xml:space="preserve">Ļaudonas pagasta PII "Brīnumdārzs" </t>
  </si>
  <si>
    <t>Praulienas pagasta PII "Pasaciņa"</t>
  </si>
  <si>
    <t>Madonas bērnu un jauniešu centrs</t>
  </si>
  <si>
    <t>Cesvaines vidusskola</t>
  </si>
  <si>
    <t>Lubānas PII "Rūķīši"</t>
  </si>
  <si>
    <t>KOPĀ</t>
  </si>
  <si>
    <t>Andreja Eglīša Ļaudonas pamatskola</t>
  </si>
  <si>
    <t>Varakļānu vidusskola</t>
  </si>
  <si>
    <t>Ērgļu pamatskola</t>
  </si>
  <si>
    <t>Lubānas pilsētas pamatskola</t>
  </si>
  <si>
    <t>J.Simsona Madonas Mākslas skola</t>
  </si>
  <si>
    <t>Varakļānu Mūzikas un mākslas skola</t>
  </si>
  <si>
    <t>Pedagogu likmes (STEM)</t>
  </si>
  <si>
    <t>Pedagogu likmes kopā</t>
  </si>
  <si>
    <t>Pedagogu likmes (pārējā interešu izglītība)</t>
  </si>
  <si>
    <t>Izglītības iestādes nosaukums</t>
  </si>
  <si>
    <t>Madonas pilsētas vidusskola</t>
  </si>
  <si>
    <t>Mērķdotācija 4 mēnešiem ar VSAOI kopā</t>
  </si>
  <si>
    <t>4 mēn. ar VSAOI (STEM)</t>
  </si>
  <si>
    <t>4 mēn. ar VSAOI (pārējā interešu izglītība)</t>
  </si>
  <si>
    <t>Mērķdotācijas sadalījums Madonas novada pašvaldības interešu izglītības programmu pedagogu daļējai darba samaksai un valsts sociālās apdrošināšanas obligātajām iemaksām no 2026. gada 1. septembra līdz 31. decembrim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</si>
</sst>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 applyBorder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6" fillId="0" borderId="0" xfId="0" applyFont="1"/>
    <xf numFmtId="2" fontId="4" fillId="0" borderId="1" xfId="0" applyNumberFormat="1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5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wrapText="1"/>
    </xf>
  </cellXfs>
  <cellStyles count="3">
    <cellStyle name="Normal 2" xfId="2" xr:uid="{00000000-0005-0000-0000-000000000000}"/>
    <cellStyle name="Parasts" xfId="0" builtinId="0"/>
    <cellStyle name="Parasts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6"/>
  <sheetViews>
    <sheetView tabSelected="1" workbookViewId="0">
      <selection activeCell="W11" sqref="W11"/>
    </sheetView>
  </sheetViews>
  <sheetFormatPr defaultRowHeight="14.4" x14ac:dyDescent="0.3"/>
  <cols>
    <col min="1" max="1" width="7.5546875" customWidth="1"/>
    <col min="2" max="2" width="34.5546875" style="2" customWidth="1"/>
    <col min="3" max="4" width="11.88671875" style="2" customWidth="1"/>
    <col min="5" max="6" width="13" style="2" hidden="1" customWidth="1"/>
    <col min="7" max="7" width="17.88671875" style="2" customWidth="1"/>
    <col min="8" max="8" width="16.6640625" style="2" customWidth="1"/>
    <col min="9" max="10" width="16.6640625" style="2" hidden="1" customWidth="1"/>
    <col min="11" max="11" width="10" customWidth="1"/>
    <col min="12" max="12" width="16.109375" customWidth="1"/>
    <col min="13" max="13" width="2.6640625" hidden="1" customWidth="1"/>
    <col min="14" max="15" width="10.6640625" hidden="1" customWidth="1"/>
  </cols>
  <sheetData>
    <row r="2" spans="1:15" ht="15.75" customHeight="1" x14ac:dyDescent="0.3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5" ht="15.75" customHeigh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5" ht="21.75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5" x14ac:dyDescent="0.3">
      <c r="A5" s="1"/>
    </row>
    <row r="6" spans="1:15" ht="64.5" customHeight="1" x14ac:dyDescent="0.3">
      <c r="A6" s="22" t="s">
        <v>0</v>
      </c>
      <c r="B6" s="23" t="s">
        <v>28</v>
      </c>
      <c r="C6" s="13" t="s">
        <v>25</v>
      </c>
      <c r="D6" s="13" t="s">
        <v>31</v>
      </c>
      <c r="E6" s="8">
        <v>1119</v>
      </c>
      <c r="F6" s="8">
        <v>1210</v>
      </c>
      <c r="G6" s="13" t="s">
        <v>27</v>
      </c>
      <c r="H6" s="13" t="s">
        <v>32</v>
      </c>
      <c r="I6" s="8">
        <v>1119</v>
      </c>
      <c r="J6" s="8">
        <v>1210</v>
      </c>
      <c r="K6" s="4" t="s">
        <v>26</v>
      </c>
      <c r="L6" s="4" t="s">
        <v>30</v>
      </c>
      <c r="N6" s="8">
        <v>1119</v>
      </c>
      <c r="O6" s="8">
        <v>1210</v>
      </c>
    </row>
    <row r="7" spans="1:15" ht="15.6" x14ac:dyDescent="0.3">
      <c r="A7" s="3">
        <v>1</v>
      </c>
      <c r="B7" s="14" t="s">
        <v>16</v>
      </c>
      <c r="C7" s="15">
        <v>0.32</v>
      </c>
      <c r="D7" s="4">
        <v>1952</v>
      </c>
      <c r="E7" s="8">
        <f>ROUND(D7/1.2359,0)</f>
        <v>1579</v>
      </c>
      <c r="F7" s="4">
        <f>D7-E7</f>
        <v>373</v>
      </c>
      <c r="G7" s="4">
        <v>1.6</v>
      </c>
      <c r="H7" s="24">
        <v>9752</v>
      </c>
      <c r="I7" s="8">
        <f>ROUND(H7/1.2359,0)</f>
        <v>7891</v>
      </c>
      <c r="J7" s="4">
        <f>H7-I7</f>
        <v>1861</v>
      </c>
      <c r="K7" s="7">
        <f t="shared" ref="K7:K30" si="0">C7+G7</f>
        <v>1.9200000000000002</v>
      </c>
      <c r="L7" s="5">
        <f t="shared" ref="L7:L30" si="1">D7+H7</f>
        <v>11704</v>
      </c>
      <c r="N7" s="8">
        <f t="shared" ref="N7:N28" si="2">ROUND(L7/1.2359,0)</f>
        <v>9470</v>
      </c>
      <c r="O7" s="9">
        <f t="shared" ref="O7:O28" si="3">L7-N7</f>
        <v>2234</v>
      </c>
    </row>
    <row r="8" spans="1:15" ht="15.6" x14ac:dyDescent="0.3">
      <c r="A8" s="3">
        <v>2</v>
      </c>
      <c r="B8" s="16" t="s">
        <v>29</v>
      </c>
      <c r="C8" s="15">
        <v>0.32</v>
      </c>
      <c r="D8" s="17">
        <v>1952</v>
      </c>
      <c r="E8" s="8">
        <f t="shared" ref="E8:E30" si="4">ROUND(D8/1.2359,0)</f>
        <v>1579</v>
      </c>
      <c r="F8" s="4">
        <f t="shared" ref="F8:F30" si="5">D8-E8</f>
        <v>373</v>
      </c>
      <c r="G8" s="17">
        <v>1.56</v>
      </c>
      <c r="H8" s="25">
        <v>9552</v>
      </c>
      <c r="I8" s="8">
        <f t="shared" ref="I8:I30" si="6">ROUND(H8/1.2359,0)</f>
        <v>7729</v>
      </c>
      <c r="J8" s="4">
        <f t="shared" ref="J8:J9" si="7">H8-I8</f>
        <v>1823</v>
      </c>
      <c r="K8" s="7">
        <f t="shared" si="0"/>
        <v>1.8800000000000001</v>
      </c>
      <c r="L8" s="5">
        <f t="shared" si="1"/>
        <v>11504</v>
      </c>
      <c r="N8" s="8">
        <f t="shared" si="2"/>
        <v>9308</v>
      </c>
      <c r="O8" s="9">
        <f t="shared" si="3"/>
        <v>2196</v>
      </c>
    </row>
    <row r="9" spans="1:15" ht="15.6" x14ac:dyDescent="0.3">
      <c r="A9" s="3">
        <v>3</v>
      </c>
      <c r="B9" s="18" t="s">
        <v>1</v>
      </c>
      <c r="C9" s="15">
        <v>0.52</v>
      </c>
      <c r="D9" s="19">
        <v>3312</v>
      </c>
      <c r="E9" s="8">
        <f t="shared" si="4"/>
        <v>2680</v>
      </c>
      <c r="F9" s="4">
        <f t="shared" si="5"/>
        <v>632</v>
      </c>
      <c r="G9" s="19">
        <v>1.72</v>
      </c>
      <c r="H9" s="26">
        <v>10628</v>
      </c>
      <c r="I9" s="8">
        <f t="shared" si="6"/>
        <v>8599</v>
      </c>
      <c r="J9" s="4">
        <f t="shared" si="7"/>
        <v>2029</v>
      </c>
      <c r="K9" s="7">
        <f t="shared" si="0"/>
        <v>2.2400000000000002</v>
      </c>
      <c r="L9" s="5">
        <f t="shared" si="1"/>
        <v>13940</v>
      </c>
      <c r="N9" s="8">
        <f t="shared" si="2"/>
        <v>11279</v>
      </c>
      <c r="O9" s="9">
        <f t="shared" si="3"/>
        <v>2661</v>
      </c>
    </row>
    <row r="10" spans="1:15" ht="15.6" x14ac:dyDescent="0.3">
      <c r="A10" s="3">
        <v>4</v>
      </c>
      <c r="B10" s="16" t="s">
        <v>20</v>
      </c>
      <c r="C10" s="15">
        <v>0.6</v>
      </c>
      <c r="D10" s="17">
        <v>3660</v>
      </c>
      <c r="E10" s="8">
        <f t="shared" si="4"/>
        <v>2961</v>
      </c>
      <c r="F10" s="4">
        <f t="shared" si="5"/>
        <v>699</v>
      </c>
      <c r="G10" s="17">
        <v>1.84</v>
      </c>
      <c r="H10" s="25">
        <v>11212</v>
      </c>
      <c r="I10" s="8">
        <f t="shared" si="6"/>
        <v>9072</v>
      </c>
      <c r="J10" s="4">
        <f t="shared" ref="J10:J30" si="8">H10-I10</f>
        <v>2140</v>
      </c>
      <c r="K10" s="7">
        <f t="shared" si="0"/>
        <v>2.44</v>
      </c>
      <c r="L10" s="5">
        <f t="shared" si="1"/>
        <v>14872</v>
      </c>
      <c r="N10" s="8">
        <f t="shared" si="2"/>
        <v>12033</v>
      </c>
      <c r="O10" s="9">
        <f t="shared" si="3"/>
        <v>2839</v>
      </c>
    </row>
    <row r="11" spans="1:15" ht="15.6" x14ac:dyDescent="0.3">
      <c r="A11" s="3">
        <v>5</v>
      </c>
      <c r="B11" s="16" t="s">
        <v>2</v>
      </c>
      <c r="C11" s="15">
        <v>0.2</v>
      </c>
      <c r="D11" s="17">
        <v>1220</v>
      </c>
      <c r="E11" s="8">
        <f t="shared" si="4"/>
        <v>987</v>
      </c>
      <c r="F11" s="4">
        <f t="shared" si="5"/>
        <v>233</v>
      </c>
      <c r="G11" s="17">
        <v>0.88</v>
      </c>
      <c r="H11" s="25">
        <v>5364</v>
      </c>
      <c r="I11" s="8">
        <f t="shared" si="6"/>
        <v>4340</v>
      </c>
      <c r="J11" s="4">
        <f t="shared" si="8"/>
        <v>1024</v>
      </c>
      <c r="K11" s="7">
        <f t="shared" si="0"/>
        <v>1.08</v>
      </c>
      <c r="L11" s="5">
        <f t="shared" si="1"/>
        <v>6584</v>
      </c>
      <c r="N11" s="8">
        <f t="shared" si="2"/>
        <v>5327</v>
      </c>
      <c r="O11" s="9">
        <f t="shared" si="3"/>
        <v>1257</v>
      </c>
    </row>
    <row r="12" spans="1:15" ht="15.6" x14ac:dyDescent="0.3">
      <c r="A12" s="3">
        <v>6</v>
      </c>
      <c r="B12" s="16" t="s">
        <v>3</v>
      </c>
      <c r="C12" s="15">
        <v>0.36</v>
      </c>
      <c r="D12" s="17">
        <f>2196+91</f>
        <v>2287</v>
      </c>
      <c r="E12" s="8">
        <f t="shared" si="4"/>
        <v>1850</v>
      </c>
      <c r="F12" s="4">
        <f t="shared" si="5"/>
        <v>437</v>
      </c>
      <c r="G12" s="17">
        <v>0.84</v>
      </c>
      <c r="H12" s="25">
        <v>5120</v>
      </c>
      <c r="I12" s="8">
        <f t="shared" si="6"/>
        <v>4143</v>
      </c>
      <c r="J12" s="4">
        <f t="shared" si="8"/>
        <v>977</v>
      </c>
      <c r="K12" s="7">
        <f t="shared" si="0"/>
        <v>1.2</v>
      </c>
      <c r="L12" s="5">
        <f t="shared" si="1"/>
        <v>7407</v>
      </c>
      <c r="N12" s="8">
        <f t="shared" si="2"/>
        <v>5993</v>
      </c>
      <c r="O12" s="9">
        <f t="shared" si="3"/>
        <v>1414</v>
      </c>
    </row>
    <row r="13" spans="1:15" ht="15.6" x14ac:dyDescent="0.3">
      <c r="A13" s="3">
        <v>7</v>
      </c>
      <c r="B13" s="16" t="s">
        <v>4</v>
      </c>
      <c r="C13" s="15">
        <v>0.2</v>
      </c>
      <c r="D13" s="17">
        <v>1220</v>
      </c>
      <c r="E13" s="8">
        <f t="shared" si="4"/>
        <v>987</v>
      </c>
      <c r="F13" s="4">
        <f t="shared" si="5"/>
        <v>233</v>
      </c>
      <c r="G13" s="17">
        <v>0.8</v>
      </c>
      <c r="H13" s="25">
        <v>4880</v>
      </c>
      <c r="I13" s="8">
        <f t="shared" si="6"/>
        <v>3949</v>
      </c>
      <c r="J13" s="4">
        <f t="shared" si="8"/>
        <v>931</v>
      </c>
      <c r="K13" s="7">
        <f t="shared" si="0"/>
        <v>1</v>
      </c>
      <c r="L13" s="5">
        <f t="shared" si="1"/>
        <v>6100</v>
      </c>
      <c r="N13" s="8">
        <f t="shared" si="2"/>
        <v>4936</v>
      </c>
      <c r="O13" s="9">
        <f t="shared" si="3"/>
        <v>1164</v>
      </c>
    </row>
    <row r="14" spans="1:15" ht="15.6" x14ac:dyDescent="0.3">
      <c r="A14" s="3">
        <v>8</v>
      </c>
      <c r="B14" s="16" t="s">
        <v>5</v>
      </c>
      <c r="C14" s="15">
        <v>0</v>
      </c>
      <c r="D14" s="17">
        <v>0</v>
      </c>
      <c r="E14" s="8">
        <f t="shared" si="4"/>
        <v>0</v>
      </c>
      <c r="F14" s="4">
        <f t="shared" si="5"/>
        <v>0</v>
      </c>
      <c r="G14" s="17">
        <v>0.72</v>
      </c>
      <c r="H14" s="25">
        <v>4484</v>
      </c>
      <c r="I14" s="8">
        <f t="shared" si="6"/>
        <v>3628</v>
      </c>
      <c r="J14" s="4">
        <f t="shared" si="8"/>
        <v>856</v>
      </c>
      <c r="K14" s="7">
        <f t="shared" si="0"/>
        <v>0.72</v>
      </c>
      <c r="L14" s="5">
        <f t="shared" si="1"/>
        <v>4484</v>
      </c>
      <c r="N14" s="8">
        <f t="shared" si="2"/>
        <v>3628</v>
      </c>
      <c r="O14" s="9">
        <f t="shared" si="3"/>
        <v>856</v>
      </c>
    </row>
    <row r="15" spans="1:15" ht="15.6" x14ac:dyDescent="0.3">
      <c r="A15" s="3">
        <v>9</v>
      </c>
      <c r="B15" s="14" t="s">
        <v>21</v>
      </c>
      <c r="C15" s="15">
        <v>0.4</v>
      </c>
      <c r="D15" s="20">
        <v>2444</v>
      </c>
      <c r="E15" s="8">
        <f t="shared" si="4"/>
        <v>1978</v>
      </c>
      <c r="F15" s="4">
        <f t="shared" si="5"/>
        <v>466</v>
      </c>
      <c r="G15" s="20">
        <v>1.1200000000000001</v>
      </c>
      <c r="H15" s="27">
        <v>6828</v>
      </c>
      <c r="I15" s="8">
        <f t="shared" si="6"/>
        <v>5525</v>
      </c>
      <c r="J15" s="4">
        <f t="shared" si="8"/>
        <v>1303</v>
      </c>
      <c r="K15" s="7">
        <f t="shared" si="0"/>
        <v>1.52</v>
      </c>
      <c r="L15" s="5">
        <f t="shared" si="1"/>
        <v>9272</v>
      </c>
      <c r="N15" s="8">
        <f t="shared" si="2"/>
        <v>7502</v>
      </c>
      <c r="O15" s="9">
        <f t="shared" si="3"/>
        <v>1770</v>
      </c>
    </row>
    <row r="16" spans="1:15" ht="15.6" x14ac:dyDescent="0.3">
      <c r="A16" s="3">
        <v>10</v>
      </c>
      <c r="B16" s="16" t="s">
        <v>6</v>
      </c>
      <c r="C16" s="15">
        <v>0.08</v>
      </c>
      <c r="D16" s="17">
        <v>488</v>
      </c>
      <c r="E16" s="8">
        <f t="shared" si="4"/>
        <v>395</v>
      </c>
      <c r="F16" s="4">
        <f t="shared" si="5"/>
        <v>93</v>
      </c>
      <c r="G16" s="17">
        <v>0.72</v>
      </c>
      <c r="H16" s="25">
        <v>4388</v>
      </c>
      <c r="I16" s="8">
        <f t="shared" si="6"/>
        <v>3550</v>
      </c>
      <c r="J16" s="4">
        <f t="shared" si="8"/>
        <v>838</v>
      </c>
      <c r="K16" s="7">
        <f t="shared" si="0"/>
        <v>0.79999999999999993</v>
      </c>
      <c r="L16" s="5">
        <f t="shared" si="1"/>
        <v>4876</v>
      </c>
      <c r="N16" s="8">
        <f t="shared" si="2"/>
        <v>3945</v>
      </c>
      <c r="O16" s="9">
        <f t="shared" si="3"/>
        <v>931</v>
      </c>
    </row>
    <row r="17" spans="1:15" ht="15.6" x14ac:dyDescent="0.3">
      <c r="A17" s="3">
        <v>11</v>
      </c>
      <c r="B17" s="16" t="s">
        <v>7</v>
      </c>
      <c r="C17" s="15">
        <v>0</v>
      </c>
      <c r="D17" s="17">
        <v>0</v>
      </c>
      <c r="E17" s="8">
        <f t="shared" si="4"/>
        <v>0</v>
      </c>
      <c r="F17" s="4">
        <f t="shared" si="5"/>
        <v>0</v>
      </c>
      <c r="G17" s="17">
        <v>0.48000000000000004</v>
      </c>
      <c r="H17" s="25">
        <v>2928</v>
      </c>
      <c r="I17" s="8">
        <f t="shared" si="6"/>
        <v>2369</v>
      </c>
      <c r="J17" s="4">
        <f t="shared" si="8"/>
        <v>559</v>
      </c>
      <c r="K17" s="7">
        <f t="shared" si="0"/>
        <v>0.48000000000000004</v>
      </c>
      <c r="L17" s="5">
        <f t="shared" si="1"/>
        <v>2928</v>
      </c>
      <c r="N17" s="8">
        <f t="shared" si="2"/>
        <v>2369</v>
      </c>
      <c r="O17" s="9">
        <f t="shared" si="3"/>
        <v>559</v>
      </c>
    </row>
    <row r="18" spans="1:15" ht="15.6" x14ac:dyDescent="0.3">
      <c r="A18" s="3">
        <v>12</v>
      </c>
      <c r="B18" s="16" t="s">
        <v>8</v>
      </c>
      <c r="C18" s="15">
        <v>0.08</v>
      </c>
      <c r="D18" s="17">
        <v>488</v>
      </c>
      <c r="E18" s="8">
        <f t="shared" si="4"/>
        <v>395</v>
      </c>
      <c r="F18" s="4">
        <f t="shared" si="5"/>
        <v>93</v>
      </c>
      <c r="G18" s="17">
        <v>0.72</v>
      </c>
      <c r="H18" s="25">
        <v>4456</v>
      </c>
      <c r="I18" s="8">
        <f t="shared" si="6"/>
        <v>3605</v>
      </c>
      <c r="J18" s="4">
        <f t="shared" si="8"/>
        <v>851</v>
      </c>
      <c r="K18" s="7">
        <f t="shared" si="0"/>
        <v>0.79999999999999993</v>
      </c>
      <c r="L18" s="5">
        <f t="shared" si="1"/>
        <v>4944</v>
      </c>
      <c r="N18" s="8">
        <f t="shared" si="2"/>
        <v>4000</v>
      </c>
      <c r="O18" s="9">
        <f t="shared" si="3"/>
        <v>944</v>
      </c>
    </row>
    <row r="19" spans="1:15" ht="15.6" x14ac:dyDescent="0.3">
      <c r="A19" s="3">
        <v>13</v>
      </c>
      <c r="B19" s="14" t="s">
        <v>22</v>
      </c>
      <c r="C19" s="15">
        <v>0.08</v>
      </c>
      <c r="D19" s="20">
        <v>488</v>
      </c>
      <c r="E19" s="8">
        <f t="shared" si="4"/>
        <v>395</v>
      </c>
      <c r="F19" s="4">
        <f t="shared" si="5"/>
        <v>93</v>
      </c>
      <c r="G19" s="20">
        <v>1.68</v>
      </c>
      <c r="H19" s="27">
        <v>10240</v>
      </c>
      <c r="I19" s="8">
        <f t="shared" si="6"/>
        <v>8285</v>
      </c>
      <c r="J19" s="4">
        <f t="shared" si="8"/>
        <v>1955</v>
      </c>
      <c r="K19" s="7">
        <f t="shared" si="0"/>
        <v>1.76</v>
      </c>
      <c r="L19" s="5">
        <f t="shared" si="1"/>
        <v>10728</v>
      </c>
      <c r="N19" s="8">
        <f t="shared" si="2"/>
        <v>8680</v>
      </c>
      <c r="O19" s="9">
        <f t="shared" si="3"/>
        <v>2048</v>
      </c>
    </row>
    <row r="20" spans="1:15" ht="15.6" x14ac:dyDescent="0.3">
      <c r="A20" s="3">
        <v>14</v>
      </c>
      <c r="B20" s="16" t="s">
        <v>19</v>
      </c>
      <c r="C20" s="15">
        <v>0.24000000000000002</v>
      </c>
      <c r="D20" s="17">
        <v>1464</v>
      </c>
      <c r="E20" s="8">
        <f t="shared" si="4"/>
        <v>1185</v>
      </c>
      <c r="F20" s="4">
        <f t="shared" si="5"/>
        <v>279</v>
      </c>
      <c r="G20" s="17">
        <v>0.72</v>
      </c>
      <c r="H20" s="25">
        <v>4388</v>
      </c>
      <c r="I20" s="8">
        <f t="shared" si="6"/>
        <v>3550</v>
      </c>
      <c r="J20" s="4">
        <f t="shared" si="8"/>
        <v>838</v>
      </c>
      <c r="K20" s="7">
        <f t="shared" si="0"/>
        <v>0.96</v>
      </c>
      <c r="L20" s="5">
        <f t="shared" si="1"/>
        <v>5852</v>
      </c>
      <c r="N20" s="8">
        <f t="shared" si="2"/>
        <v>4735</v>
      </c>
      <c r="O20" s="9">
        <f t="shared" si="3"/>
        <v>1117</v>
      </c>
    </row>
    <row r="21" spans="1:15" ht="15.6" x14ac:dyDescent="0.3">
      <c r="A21" s="3">
        <v>15</v>
      </c>
      <c r="B21" s="16" t="s">
        <v>9</v>
      </c>
      <c r="C21" s="15">
        <v>0.55999999999999994</v>
      </c>
      <c r="D21" s="17">
        <v>3416</v>
      </c>
      <c r="E21" s="8">
        <f t="shared" si="4"/>
        <v>2764</v>
      </c>
      <c r="F21" s="4">
        <f t="shared" si="5"/>
        <v>652</v>
      </c>
      <c r="G21" s="17">
        <v>0.48000000000000004</v>
      </c>
      <c r="H21" s="25">
        <v>2928</v>
      </c>
      <c r="I21" s="8">
        <f t="shared" si="6"/>
        <v>2369</v>
      </c>
      <c r="J21" s="4">
        <f t="shared" si="8"/>
        <v>559</v>
      </c>
      <c r="K21" s="7">
        <f t="shared" si="0"/>
        <v>1.04</v>
      </c>
      <c r="L21" s="5">
        <f t="shared" si="1"/>
        <v>6344</v>
      </c>
      <c r="N21" s="8">
        <f t="shared" si="2"/>
        <v>5133</v>
      </c>
      <c r="O21" s="9">
        <f t="shared" si="3"/>
        <v>1211</v>
      </c>
    </row>
    <row r="22" spans="1:15" ht="15.6" x14ac:dyDescent="0.3">
      <c r="A22" s="3">
        <v>16</v>
      </c>
      <c r="B22" s="14" t="s">
        <v>15</v>
      </c>
      <c r="C22" s="15">
        <v>2.2799999999999998</v>
      </c>
      <c r="D22" s="20">
        <v>13896</v>
      </c>
      <c r="E22" s="8">
        <f t="shared" si="4"/>
        <v>11244</v>
      </c>
      <c r="F22" s="4">
        <f t="shared" si="5"/>
        <v>2652</v>
      </c>
      <c r="G22" s="20">
        <v>5.08</v>
      </c>
      <c r="H22" s="27">
        <v>30956</v>
      </c>
      <c r="I22" s="8">
        <f t="shared" si="6"/>
        <v>25047</v>
      </c>
      <c r="J22" s="4">
        <f t="shared" si="8"/>
        <v>5909</v>
      </c>
      <c r="K22" s="7">
        <f t="shared" si="0"/>
        <v>7.3599999999999994</v>
      </c>
      <c r="L22" s="5">
        <f t="shared" si="1"/>
        <v>44852</v>
      </c>
      <c r="N22" s="8">
        <f t="shared" si="2"/>
        <v>36291</v>
      </c>
      <c r="O22" s="9">
        <f t="shared" si="3"/>
        <v>8561</v>
      </c>
    </row>
    <row r="23" spans="1:15" ht="15.6" x14ac:dyDescent="0.3">
      <c r="A23" s="3">
        <v>17</v>
      </c>
      <c r="B23" s="14" t="s">
        <v>23</v>
      </c>
      <c r="C23" s="15">
        <v>0</v>
      </c>
      <c r="D23" s="20">
        <v>0</v>
      </c>
      <c r="E23" s="8">
        <f t="shared" si="4"/>
        <v>0</v>
      </c>
      <c r="F23" s="4">
        <f t="shared" si="5"/>
        <v>0</v>
      </c>
      <c r="G23" s="20">
        <v>0.4</v>
      </c>
      <c r="H23" s="27">
        <v>2444</v>
      </c>
      <c r="I23" s="8">
        <f t="shared" si="6"/>
        <v>1978</v>
      </c>
      <c r="J23" s="4">
        <f t="shared" si="8"/>
        <v>466</v>
      </c>
      <c r="K23" s="7">
        <f t="shared" si="0"/>
        <v>0.4</v>
      </c>
      <c r="L23" s="5">
        <f t="shared" si="1"/>
        <v>2444</v>
      </c>
      <c r="N23" s="8">
        <f t="shared" si="2"/>
        <v>1978</v>
      </c>
      <c r="O23" s="9">
        <f t="shared" si="3"/>
        <v>466</v>
      </c>
    </row>
    <row r="24" spans="1:15" ht="15.6" x14ac:dyDescent="0.3">
      <c r="A24" s="3">
        <v>18</v>
      </c>
      <c r="B24" s="14" t="s">
        <v>24</v>
      </c>
      <c r="C24" s="15">
        <v>0</v>
      </c>
      <c r="D24" s="20">
        <v>0</v>
      </c>
      <c r="E24" s="8">
        <f t="shared" si="4"/>
        <v>0</v>
      </c>
      <c r="F24" s="4">
        <f t="shared" si="5"/>
        <v>0</v>
      </c>
      <c r="G24" s="20">
        <v>0.44</v>
      </c>
      <c r="H24" s="27">
        <v>2684</v>
      </c>
      <c r="I24" s="8">
        <f t="shared" si="6"/>
        <v>2172</v>
      </c>
      <c r="J24" s="4">
        <f t="shared" si="8"/>
        <v>512</v>
      </c>
      <c r="K24" s="7">
        <f t="shared" si="0"/>
        <v>0.44</v>
      </c>
      <c r="L24" s="5">
        <f t="shared" si="1"/>
        <v>2684</v>
      </c>
      <c r="N24" s="8">
        <f t="shared" si="2"/>
        <v>2172</v>
      </c>
      <c r="O24" s="9">
        <f t="shared" si="3"/>
        <v>512</v>
      </c>
    </row>
    <row r="25" spans="1:15" ht="15.6" x14ac:dyDescent="0.3">
      <c r="A25" s="3">
        <v>19</v>
      </c>
      <c r="B25" s="16" t="s">
        <v>10</v>
      </c>
      <c r="C25" s="15">
        <v>0</v>
      </c>
      <c r="D25" s="17">
        <v>0</v>
      </c>
      <c r="E25" s="8">
        <f t="shared" si="4"/>
        <v>0</v>
      </c>
      <c r="F25" s="4">
        <f t="shared" si="5"/>
        <v>0</v>
      </c>
      <c r="G25" s="17">
        <v>0.28000000000000003</v>
      </c>
      <c r="H25" s="25">
        <v>1712</v>
      </c>
      <c r="I25" s="8">
        <f t="shared" si="6"/>
        <v>1385</v>
      </c>
      <c r="J25" s="4">
        <f t="shared" si="8"/>
        <v>327</v>
      </c>
      <c r="K25" s="7">
        <f t="shared" si="0"/>
        <v>0.28000000000000003</v>
      </c>
      <c r="L25" s="5">
        <f t="shared" si="1"/>
        <v>1712</v>
      </c>
      <c r="N25" s="8">
        <f t="shared" si="2"/>
        <v>1385</v>
      </c>
      <c r="O25" s="9">
        <f t="shared" si="3"/>
        <v>327</v>
      </c>
    </row>
    <row r="26" spans="1:15" ht="15.6" x14ac:dyDescent="0.3">
      <c r="A26" s="3">
        <v>20</v>
      </c>
      <c r="B26" s="16" t="s">
        <v>11</v>
      </c>
      <c r="C26" s="15">
        <v>0</v>
      </c>
      <c r="D26" s="17">
        <v>0</v>
      </c>
      <c r="E26" s="8">
        <f t="shared" si="4"/>
        <v>0</v>
      </c>
      <c r="F26" s="4">
        <f t="shared" si="5"/>
        <v>0</v>
      </c>
      <c r="G26" s="17">
        <v>0.32</v>
      </c>
      <c r="H26" s="25">
        <v>1952</v>
      </c>
      <c r="I26" s="8">
        <f t="shared" si="6"/>
        <v>1579</v>
      </c>
      <c r="J26" s="4">
        <f t="shared" si="8"/>
        <v>373</v>
      </c>
      <c r="K26" s="7">
        <f t="shared" si="0"/>
        <v>0.32</v>
      </c>
      <c r="L26" s="5">
        <f t="shared" si="1"/>
        <v>1952</v>
      </c>
      <c r="N26" s="8">
        <f t="shared" si="2"/>
        <v>1579</v>
      </c>
      <c r="O26" s="9">
        <f t="shared" si="3"/>
        <v>373</v>
      </c>
    </row>
    <row r="27" spans="1:15" ht="15.6" x14ac:dyDescent="0.3">
      <c r="A27" s="3">
        <v>21</v>
      </c>
      <c r="B27" s="16" t="s">
        <v>12</v>
      </c>
      <c r="C27" s="15">
        <v>0</v>
      </c>
      <c r="D27" s="17">
        <v>0</v>
      </c>
      <c r="E27" s="8">
        <f t="shared" si="4"/>
        <v>0</v>
      </c>
      <c r="F27" s="4">
        <f t="shared" si="5"/>
        <v>0</v>
      </c>
      <c r="G27" s="17">
        <v>0.32</v>
      </c>
      <c r="H27" s="25">
        <v>2076</v>
      </c>
      <c r="I27" s="8">
        <f t="shared" si="6"/>
        <v>1680</v>
      </c>
      <c r="J27" s="4">
        <f t="shared" si="8"/>
        <v>396</v>
      </c>
      <c r="K27" s="7">
        <f t="shared" si="0"/>
        <v>0.32</v>
      </c>
      <c r="L27" s="5">
        <f t="shared" si="1"/>
        <v>2076</v>
      </c>
      <c r="N27" s="8">
        <f t="shared" si="2"/>
        <v>1680</v>
      </c>
      <c r="O27" s="9">
        <f t="shared" si="3"/>
        <v>396</v>
      </c>
    </row>
    <row r="28" spans="1:15" ht="15.6" x14ac:dyDescent="0.3">
      <c r="A28" s="3">
        <v>22</v>
      </c>
      <c r="B28" s="14" t="s">
        <v>17</v>
      </c>
      <c r="C28" s="15">
        <v>0</v>
      </c>
      <c r="D28" s="20">
        <v>0</v>
      </c>
      <c r="E28" s="8">
        <f t="shared" si="4"/>
        <v>0</v>
      </c>
      <c r="F28" s="4">
        <f t="shared" si="5"/>
        <v>0</v>
      </c>
      <c r="G28" s="20">
        <v>0.08</v>
      </c>
      <c r="H28" s="27">
        <v>488</v>
      </c>
      <c r="I28" s="8">
        <f t="shared" si="6"/>
        <v>395</v>
      </c>
      <c r="J28" s="4">
        <f t="shared" si="8"/>
        <v>93</v>
      </c>
      <c r="K28" s="7">
        <f t="shared" si="0"/>
        <v>0.08</v>
      </c>
      <c r="L28" s="5">
        <f t="shared" si="1"/>
        <v>488</v>
      </c>
      <c r="N28" s="8">
        <f t="shared" si="2"/>
        <v>395</v>
      </c>
      <c r="O28" s="9">
        <f t="shared" si="3"/>
        <v>93</v>
      </c>
    </row>
    <row r="29" spans="1:15" ht="15.6" x14ac:dyDescent="0.3">
      <c r="A29" s="3">
        <v>23</v>
      </c>
      <c r="B29" s="3" t="s">
        <v>13</v>
      </c>
      <c r="C29" s="15">
        <v>0</v>
      </c>
      <c r="D29" s="21">
        <v>0</v>
      </c>
      <c r="E29" s="8">
        <f t="shared" si="4"/>
        <v>0</v>
      </c>
      <c r="F29" s="4">
        <f t="shared" si="5"/>
        <v>0</v>
      </c>
      <c r="G29" s="21">
        <v>0.16</v>
      </c>
      <c r="H29" s="5">
        <v>980</v>
      </c>
      <c r="I29" s="8">
        <f t="shared" si="6"/>
        <v>793</v>
      </c>
      <c r="J29" s="4">
        <f t="shared" si="8"/>
        <v>187</v>
      </c>
      <c r="K29" s="7">
        <f t="shared" si="0"/>
        <v>0.16</v>
      </c>
      <c r="L29" s="5">
        <f t="shared" si="1"/>
        <v>980</v>
      </c>
      <c r="N29" s="8">
        <f t="shared" ref="N29:N30" si="9">ROUND(L29/1.2359,0)</f>
        <v>793</v>
      </c>
      <c r="O29" s="9">
        <f t="shared" ref="O29:O30" si="10">L29-N29</f>
        <v>187</v>
      </c>
    </row>
    <row r="30" spans="1:15" ht="15.6" x14ac:dyDescent="0.3">
      <c r="A30" s="3">
        <v>24</v>
      </c>
      <c r="B30" s="3" t="s">
        <v>14</v>
      </c>
      <c r="C30" s="15">
        <v>0</v>
      </c>
      <c r="D30" s="21">
        <v>0</v>
      </c>
      <c r="E30" s="8">
        <f t="shared" si="4"/>
        <v>0</v>
      </c>
      <c r="F30" s="4">
        <f t="shared" si="5"/>
        <v>0</v>
      </c>
      <c r="G30" s="21">
        <v>0.36</v>
      </c>
      <c r="H30" s="5">
        <v>2196</v>
      </c>
      <c r="I30" s="8">
        <f t="shared" si="6"/>
        <v>1777</v>
      </c>
      <c r="J30" s="4">
        <f t="shared" si="8"/>
        <v>419</v>
      </c>
      <c r="K30" s="7">
        <f t="shared" si="0"/>
        <v>0.36</v>
      </c>
      <c r="L30" s="5">
        <f t="shared" si="1"/>
        <v>2196</v>
      </c>
      <c r="N30" s="8">
        <f t="shared" si="9"/>
        <v>1777</v>
      </c>
      <c r="O30" s="9">
        <f t="shared" si="10"/>
        <v>419</v>
      </c>
    </row>
    <row r="31" spans="1:15" ht="23.25" customHeight="1" x14ac:dyDescent="0.3">
      <c r="A31" s="3"/>
      <c r="B31" s="10" t="s">
        <v>18</v>
      </c>
      <c r="C31" s="11">
        <f t="shared" ref="C31:L31" si="11">SUM(C7:C30)</f>
        <v>6.24</v>
      </c>
      <c r="D31" s="12">
        <f t="shared" si="11"/>
        <v>38287</v>
      </c>
      <c r="E31" s="12">
        <f t="shared" si="11"/>
        <v>30979</v>
      </c>
      <c r="F31" s="12">
        <f t="shared" si="11"/>
        <v>7308</v>
      </c>
      <c r="G31" s="11">
        <f t="shared" si="11"/>
        <v>23.320000000000004</v>
      </c>
      <c r="H31" s="12">
        <f t="shared" si="11"/>
        <v>142636</v>
      </c>
      <c r="I31" s="12">
        <f t="shared" si="11"/>
        <v>115410</v>
      </c>
      <c r="J31" s="12">
        <f t="shared" si="11"/>
        <v>27226</v>
      </c>
      <c r="K31" s="11">
        <f t="shared" si="11"/>
        <v>29.560000000000002</v>
      </c>
      <c r="L31" s="28">
        <f t="shared" si="11"/>
        <v>180923</v>
      </c>
      <c r="M31" s="28"/>
      <c r="N31" s="28">
        <f>SUM(N7:N30)</f>
        <v>146388</v>
      </c>
      <c r="O31" s="28">
        <f>SUM(O7:O30)</f>
        <v>34535</v>
      </c>
    </row>
    <row r="33" spans="2:12" x14ac:dyDescent="0.3">
      <c r="K33" s="29"/>
      <c r="L33" s="29"/>
    </row>
    <row r="36" spans="2:12" x14ac:dyDescent="0.3">
      <c r="B36" s="6"/>
      <c r="C36" s="6"/>
      <c r="D36" s="6"/>
      <c r="E36" s="6"/>
      <c r="F36" s="6"/>
      <c r="G36" s="6"/>
      <c r="H36" s="6"/>
      <c r="I36" s="6"/>
      <c r="J36" s="6"/>
    </row>
  </sheetData>
  <mergeCells count="1">
    <mergeCell ref="A2:L4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Mērķdotācija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</dc:creator>
  <cp:lastModifiedBy>Lietvediba</cp:lastModifiedBy>
  <cp:lastPrinted>2026-01-05T15:18:05Z</cp:lastPrinted>
  <dcterms:created xsi:type="dcterms:W3CDTF">2020-09-18T06:07:44Z</dcterms:created>
  <dcterms:modified xsi:type="dcterms:W3CDTF">2026-10-03T17:20:44Z</dcterms:modified>
</cp:coreProperties>
</file>